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uk\SHARED\10.Закрытые файлы\2020-2024 Котельная\ЗАПРОСЫ ИЗ ДЕПАРТАМЕНТА И МЭРИИ\2024\до 14.06.2024\"/>
    </mc:Choice>
  </mc:AlternateContent>
  <bookViews>
    <workbookView xWindow="-120" yWindow="-120" windowWidth="29040" windowHeight="15840"/>
  </bookViews>
  <sheets>
    <sheet name="Ключевые индикаторы" sheetId="2" r:id="rId1"/>
    <sheet name="Мероприятия" sheetId="3" r:id="rId2"/>
    <sheet name="Лист4" sheetId="4" state="hidden" r:id="rId3"/>
  </sheets>
  <definedNames>
    <definedName name="_xlnm._FilterDatabase" localSheetId="1" hidden="1">Мероприятия!$E$4:$AO$7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L18" i="2"/>
  <c r="L19" i="2"/>
  <c r="K19" i="2"/>
  <c r="J19" i="2"/>
  <c r="I19" i="2"/>
  <c r="I9" i="2" l="1"/>
  <c r="C9" i="2"/>
  <c r="D9" i="2"/>
  <c r="E9" i="2"/>
  <c r="F9" i="2"/>
  <c r="G9" i="2"/>
  <c r="H9" i="2"/>
  <c r="C18" i="2"/>
  <c r="D18" i="2"/>
  <c r="E18" i="2"/>
  <c r="F18" i="2"/>
  <c r="G18" i="2"/>
  <c r="H18" i="2"/>
  <c r="Z29" i="3"/>
  <c r="Y29" i="3"/>
  <c r="V29" i="3"/>
  <c r="J15" i="3"/>
  <c r="L15" i="3" s="1"/>
  <c r="K15" i="3"/>
  <c r="J16" i="3"/>
  <c r="K16" i="3"/>
  <c r="J17" i="3"/>
  <c r="K17" i="3"/>
  <c r="J18" i="3"/>
  <c r="K18" i="3"/>
  <c r="J19" i="3"/>
  <c r="L19" i="3" s="1"/>
  <c r="K19" i="3"/>
  <c r="J20" i="3"/>
  <c r="K20" i="3"/>
  <c r="J21" i="3"/>
  <c r="L21" i="3" s="1"/>
  <c r="K21" i="3"/>
  <c r="J22" i="3"/>
  <c r="K22" i="3"/>
  <c r="J23" i="3"/>
  <c r="L23" i="3" s="1"/>
  <c r="K23" i="3"/>
  <c r="J24" i="3"/>
  <c r="K24" i="3"/>
  <c r="J25" i="3"/>
  <c r="K25" i="3"/>
  <c r="J26" i="3"/>
  <c r="K26" i="3"/>
  <c r="J27" i="3"/>
  <c r="L27" i="3" s="1"/>
  <c r="K27" i="3"/>
  <c r="J28" i="3"/>
  <c r="K28" i="3"/>
  <c r="L17" i="3"/>
  <c r="L25" i="3"/>
  <c r="K14" i="3"/>
  <c r="J14" i="3"/>
  <c r="J9" i="3"/>
  <c r="K9" i="3"/>
  <c r="J10" i="3"/>
  <c r="K10" i="3"/>
  <c r="J11" i="3"/>
  <c r="K11" i="3"/>
  <c r="J12" i="3"/>
  <c r="K12" i="3"/>
  <c r="J13" i="3"/>
  <c r="J8" i="3"/>
  <c r="J29" i="3" s="1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14" i="3"/>
  <c r="L11" i="3"/>
  <c r="X9" i="3"/>
  <c r="X10" i="3"/>
  <c r="X11" i="3"/>
  <c r="X12" i="3"/>
  <c r="X13" i="3"/>
  <c r="W29" i="3" l="1"/>
  <c r="X29" i="3" s="1"/>
  <c r="L9" i="3"/>
  <c r="L14" i="3"/>
  <c r="AA29" i="3"/>
  <c r="X8" i="3"/>
  <c r="K8" i="3"/>
  <c r="K13" i="3"/>
  <c r="L12" i="3"/>
  <c r="L10" i="3"/>
  <c r="L28" i="3"/>
  <c r="L26" i="3"/>
  <c r="L24" i="3"/>
  <c r="L22" i="3"/>
  <c r="L20" i="3"/>
  <c r="L18" i="3"/>
  <c r="L16" i="3"/>
  <c r="L13" i="3"/>
  <c r="K29" i="3" l="1"/>
  <c r="L29" i="3" s="1"/>
  <c r="L8" i="3"/>
  <c r="J18" i="2" l="1"/>
  <c r="J9" i="2"/>
  <c r="M18" i="2" l="1"/>
  <c r="N18" i="2"/>
  <c r="O18" i="2"/>
  <c r="P18" i="2"/>
  <c r="M9" i="2"/>
  <c r="N9" i="2"/>
  <c r="O9" i="2"/>
  <c r="P9" i="2"/>
  <c r="I18" i="2" l="1"/>
  <c r="K9" i="2"/>
</calcChain>
</file>

<file path=xl/sharedStrings.xml><?xml version="1.0" encoding="utf-8"?>
<sst xmlns="http://schemas.openxmlformats.org/spreadsheetml/2006/main" count="263" uniqueCount="88">
  <si>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</si>
  <si>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</si>
  <si>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</si>
  <si>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</si>
  <si>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</si>
  <si>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</si>
  <si>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</si>
  <si>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</si>
  <si>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</si>
  <si>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</si>
  <si>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</si>
  <si>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</si>
  <si>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</si>
  <si>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</si>
  <si>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</si>
  <si>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</si>
  <si>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</si>
  <si>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</si>
  <si>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</si>
  <si>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</si>
  <si>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</si>
  <si>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</si>
  <si>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</si>
  <si>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</si>
  <si>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</si>
  <si>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</si>
  <si>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</si>
  <si>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</si>
  <si>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</si>
  <si>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</si>
  <si>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</si>
  <si>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</si>
  <si>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</si>
  <si>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</si>
  <si>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</si>
  <si>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</si>
  <si>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</si>
  <si>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</si>
  <si>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</si>
  <si>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</si>
  <si>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</si>
  <si>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</si>
  <si>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</si>
  <si>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</si>
  <si>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</si>
  <si>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</si>
  <si>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Примечание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</si>
  <si>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</si>
  <si>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</si>
  <si>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</si>
  <si>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</si>
  <si>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</si>
  <si>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</si>
  <si>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</si>
  <si>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</si>
  <si>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Наименование ЕТО:</t>
  </si>
  <si>
    <t>Исполнитель:</t>
  </si>
  <si>
    <t>Отчет о выполнении программы мероприятий в соответствии с утвержденной схемой теплоснабжения за 2023 год</t>
  </si>
  <si>
    <t>г.Новосибирск</t>
  </si>
  <si>
    <t>ООО "УК Дивногорский"</t>
  </si>
  <si>
    <t>Диагностика теплообменников с заменой и промывкой пластин методом разборатеплоснабжения, водоснабжения</t>
  </si>
  <si>
    <t>Ремонт и замена запорной арматуры трубопроводов теплоснабжения, водоснабжения</t>
  </si>
  <si>
    <t>Диагностика и ремонт циркуляционного насоса WILO ГВС</t>
  </si>
  <si>
    <t>Диагностика и ремонт запорной арматуры на трубопроводах в котельной</t>
  </si>
  <si>
    <t>Диагностика и ремонт 3-х ходового клапана (замена платы управления)</t>
  </si>
  <si>
    <t>Диагностика, замена участка теплосети Т4 (ГВС)</t>
  </si>
  <si>
    <t>Диагностика и ремонт электродвигателя WILO котла № 1 (по необходимости)</t>
  </si>
  <si>
    <t>Диагностика и ремонт электродвигателя WILO котла № 2 (по необходимости)</t>
  </si>
  <si>
    <t>Диагностика и ремонт электродвигателя WILO котла № 3 (по необходимости)</t>
  </si>
  <si>
    <t>Диагностика и ремонт циркуляционного насоса WILO № 1 (по необходимости)</t>
  </si>
  <si>
    <t>Диагностика и ремонт циркуляционного насоса WILO № 2 (по необходимости)</t>
  </si>
  <si>
    <t>Диагностика, ремонт и замена запорной арматуры трубопроводов теплоснабжения, водоснабжения (по необходимости)</t>
  </si>
  <si>
    <t>Диагностика и ремонт тепловой изоляции трубопроводов теплоснабжения (по необходимости)</t>
  </si>
  <si>
    <t>Диагностика, ремонт и ревизия внутренних и котловых газопроводов (по необходимости)</t>
  </si>
  <si>
    <t>Диагностика , ремонт и обслуживание оборудования резервного топлива (по необходимости)</t>
  </si>
  <si>
    <t>Техническое освидетельствование котлов (режимные карты) - 3 шт</t>
  </si>
  <si>
    <t xml:space="preserve">Ревизия и замена арматуры на фильтрах "умягчители воды" химводоподготовки </t>
  </si>
  <si>
    <t>Диагностика теплообменников с заменой и промывкой пластин методом разбора (по необходимости)</t>
  </si>
  <si>
    <t>Ревизия дутьевого вентилятора горелки котла № 1</t>
  </si>
  <si>
    <t>Ревизия дутьевого вентилятора горелки котла № 2</t>
  </si>
  <si>
    <t>Ревизия дутьевого вентилятора горелки котла № 3</t>
  </si>
  <si>
    <t>ООО УК Дивногорский</t>
  </si>
  <si>
    <t>Макаров А.С.</t>
  </si>
  <si>
    <t>генеральный директор</t>
  </si>
  <si>
    <t>(383)311-06-26, uk-div@mail.ru</t>
  </si>
  <si>
    <t>-</t>
  </si>
  <si>
    <t>отсутствует</t>
  </si>
  <si>
    <t>г.Новосибисрк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</si>
</sst>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0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left" vertical="top"/>
    </xf>
    <xf numFmtId="0" fontId="5" fillId="4" borderId="3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9"/>
    </xf>
    <xf numFmtId="0" fontId="6" fillId="0" borderId="3" xfId="0" applyFont="1" applyBorder="1" applyAlignment="1">
      <alignment horizontal="left" vertical="top" wrapText="1" indent="7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3" borderId="3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/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0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0" fontId="8" fillId="3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7" fillId="0" borderId="4" xfId="0" applyFont="1" applyBorder="1" applyAlignment="1">
      <alignment vertical="center"/>
    </xf>
    <xf numFmtId="0" fontId="0" fillId="0" borderId="0" xfId="0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K21" sqref="K21"/>
    </sheetView>
  </sheetViews>
  <sheetFormatPr defaultRowHeight="15" x14ac:dyDescent="0.25"/>
  <cols>
    <col min="1" max="1" width="59.42578125" style="10" customWidth="1"/>
    <col min="2" max="2" width="8.42578125" style="18" customWidth="1"/>
    <col min="3" max="3" width="5.5703125" hidden="1" customWidth="1"/>
    <col min="4" max="4" width="5.42578125" hidden="1" customWidth="1"/>
    <col min="5" max="5" width="5.5703125" hidden="1" customWidth="1"/>
    <col min="6" max="6" width="5.42578125" hidden="1" customWidth="1"/>
    <col min="7" max="7" width="5.5703125" hidden="1" customWidth="1"/>
    <col min="8" max="8" width="5.42578125" hidden="1" customWidth="1"/>
    <col min="9" max="16" width="9" customWidth="1"/>
  </cols>
  <sheetData>
    <row r="1" spans="1:16" ht="18.75" x14ac:dyDescent="0.25">
      <c r="A1" s="23" t="s">
        <v>53</v>
      </c>
    </row>
    <row r="3" spans="1:16" x14ac:dyDescent="0.25">
      <c r="A3" s="24" t="s">
        <v>54</v>
      </c>
      <c r="B3" s="79" t="s">
        <v>87</v>
      </c>
      <c r="C3" s="54"/>
      <c r="D3" s="54"/>
      <c r="E3" s="54"/>
      <c r="F3" s="54"/>
      <c r="G3" s="54"/>
      <c r="H3" s="54"/>
      <c r="I3" s="54"/>
      <c r="J3" s="54"/>
    </row>
    <row r="4" spans="1:16" x14ac:dyDescent="0.25">
      <c r="A4" s="24" t="s">
        <v>55</v>
      </c>
      <c r="B4" s="79" t="s">
        <v>59</v>
      </c>
      <c r="C4" s="54"/>
      <c r="D4" s="54"/>
      <c r="E4" s="54"/>
      <c r="F4" s="54"/>
      <c r="G4" s="54"/>
      <c r="H4" s="54"/>
      <c r="I4" s="54"/>
      <c r="J4" s="54"/>
    </row>
    <row r="6" spans="1:16" x14ac:dyDescent="0.25">
      <c r="A6" s="27" t="s">
        <v>0</v>
      </c>
      <c r="B6" s="27" t="s">
        <v>1</v>
      </c>
      <c r="C6" s="29">
        <v>2019</v>
      </c>
      <c r="D6" s="30"/>
      <c r="E6" s="29">
        <v>2020</v>
      </c>
      <c r="F6" s="30"/>
      <c r="G6" s="29">
        <v>2021</v>
      </c>
      <c r="H6" s="30"/>
      <c r="I6" s="29">
        <v>2022</v>
      </c>
      <c r="J6" s="30"/>
      <c r="K6" s="29">
        <v>2023</v>
      </c>
      <c r="L6" s="75"/>
      <c r="M6" s="11">
        <v>2024</v>
      </c>
      <c r="N6" s="11">
        <v>2025</v>
      </c>
      <c r="O6" s="11">
        <v>2026</v>
      </c>
      <c r="P6" s="11">
        <v>2027</v>
      </c>
    </row>
    <row r="7" spans="1:16" x14ac:dyDescent="0.25">
      <c r="A7" s="28"/>
      <c r="B7" s="28"/>
      <c r="C7" s="12" t="s">
        <v>2</v>
      </c>
      <c r="D7" s="12" t="s">
        <v>6</v>
      </c>
      <c r="E7" s="12" t="s">
        <v>2</v>
      </c>
      <c r="F7" s="12" t="s">
        <v>6</v>
      </c>
      <c r="G7" s="12" t="s">
        <v>2</v>
      </c>
      <c r="H7" s="12" t="s">
        <v>6</v>
      </c>
      <c r="I7" s="12" t="s">
        <v>2</v>
      </c>
      <c r="J7" s="12" t="s">
        <v>6</v>
      </c>
      <c r="K7" s="12" t="s">
        <v>2</v>
      </c>
      <c r="L7" s="12" t="s">
        <v>6</v>
      </c>
      <c r="M7" s="12" t="s">
        <v>2</v>
      </c>
      <c r="N7" s="12" t="s">
        <v>2</v>
      </c>
      <c r="O7" s="12" t="s">
        <v>2</v>
      </c>
      <c r="P7" s="12" t="s">
        <v>2</v>
      </c>
    </row>
    <row r="8" spans="1:16" ht="61.5" customHeight="1" x14ac:dyDescent="0.25">
      <c r="A8" s="13" t="s">
        <v>7</v>
      </c>
      <c r="B8" s="19" t="s">
        <v>3</v>
      </c>
      <c r="C8" s="4"/>
      <c r="D8" s="4"/>
      <c r="E8" s="4"/>
      <c r="F8" s="4"/>
      <c r="G8" s="4"/>
      <c r="H8" s="4"/>
      <c r="I8" s="76">
        <v>100</v>
      </c>
      <c r="J8" s="76">
        <v>100</v>
      </c>
      <c r="K8" s="76">
        <v>100</v>
      </c>
      <c r="L8" s="76">
        <v>100</v>
      </c>
      <c r="M8" s="76" t="s">
        <v>85</v>
      </c>
      <c r="N8" s="76" t="s">
        <v>85</v>
      </c>
      <c r="O8" s="76" t="s">
        <v>85</v>
      </c>
      <c r="P8" s="76" t="s">
        <v>85</v>
      </c>
    </row>
    <row r="9" spans="1:16" ht="30" x14ac:dyDescent="0.25">
      <c r="A9" s="13" t="s">
        <v>49</v>
      </c>
      <c r="B9" s="31" t="s">
        <v>4</v>
      </c>
      <c r="C9" s="4">
        <f>SUM(C10:C11)</f>
        <v>0</v>
      </c>
      <c r="D9" s="4">
        <f t="shared" ref="D9:P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76">
        <f>SUM(I10:I11)</f>
        <v>2</v>
      </c>
      <c r="J9" s="76">
        <f t="shared" ref="J9" si="1">SUM(J10:J11)</f>
        <v>0</v>
      </c>
      <c r="K9" s="76">
        <f t="shared" si="0"/>
        <v>2</v>
      </c>
      <c r="L9" s="76">
        <v>0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</row>
    <row r="10" spans="1:16" x14ac:dyDescent="0.25">
      <c r="A10" s="14" t="s">
        <v>8</v>
      </c>
      <c r="B10" s="31"/>
      <c r="C10" s="4"/>
      <c r="D10" s="4"/>
      <c r="E10" s="4"/>
      <c r="F10" s="4"/>
      <c r="G10" s="4"/>
      <c r="H10" s="4"/>
      <c r="I10" s="51">
        <v>0</v>
      </c>
      <c r="J10" s="51">
        <v>0</v>
      </c>
      <c r="K10" s="51">
        <v>0</v>
      </c>
      <c r="L10" s="51">
        <v>0</v>
      </c>
      <c r="M10" s="76" t="s">
        <v>85</v>
      </c>
      <c r="N10" s="76" t="s">
        <v>85</v>
      </c>
      <c r="O10" s="76" t="s">
        <v>85</v>
      </c>
      <c r="P10" s="76" t="s">
        <v>85</v>
      </c>
    </row>
    <row r="11" spans="1:16" x14ac:dyDescent="0.25">
      <c r="A11" s="14" t="s">
        <v>9</v>
      </c>
      <c r="B11" s="31"/>
      <c r="C11" s="4"/>
      <c r="D11" s="4"/>
      <c r="E11" s="4"/>
      <c r="F11" s="4"/>
      <c r="G11" s="4"/>
      <c r="H11" s="4"/>
      <c r="I11" s="51">
        <v>2</v>
      </c>
      <c r="J11" s="51">
        <v>0</v>
      </c>
      <c r="K11" s="51">
        <v>2</v>
      </c>
      <c r="L11" s="51">
        <v>0</v>
      </c>
      <c r="M11" s="76" t="s">
        <v>85</v>
      </c>
      <c r="N11" s="76" t="s">
        <v>85</v>
      </c>
      <c r="O11" s="76" t="s">
        <v>85</v>
      </c>
      <c r="P11" s="76" t="s">
        <v>85</v>
      </c>
    </row>
    <row r="12" spans="1:16" ht="75" x14ac:dyDescent="0.25">
      <c r="A12" s="13" t="s">
        <v>10</v>
      </c>
      <c r="B12" s="19" t="s">
        <v>5</v>
      </c>
      <c r="C12" s="4"/>
      <c r="D12" s="4"/>
      <c r="E12" s="4"/>
      <c r="F12" s="4"/>
      <c r="G12" s="4"/>
      <c r="H12" s="4"/>
      <c r="I12" s="76">
        <v>14</v>
      </c>
      <c r="J12" s="76">
        <v>14</v>
      </c>
      <c r="K12" s="76">
        <v>14</v>
      </c>
      <c r="L12" s="76">
        <v>14</v>
      </c>
      <c r="M12" s="76" t="s">
        <v>85</v>
      </c>
      <c r="N12" s="76" t="s">
        <v>85</v>
      </c>
      <c r="O12" s="76" t="s">
        <v>85</v>
      </c>
      <c r="P12" s="76" t="s">
        <v>85</v>
      </c>
    </row>
    <row r="13" spans="1:16" ht="30" x14ac:dyDescent="0.25">
      <c r="A13" s="13" t="s">
        <v>11</v>
      </c>
      <c r="B13" s="19" t="s">
        <v>12</v>
      </c>
      <c r="C13" s="4"/>
      <c r="D13" s="4"/>
      <c r="E13" s="4"/>
      <c r="F13" s="4"/>
      <c r="G13" s="4"/>
      <c r="H13" s="4"/>
      <c r="I13" s="76">
        <v>91</v>
      </c>
      <c r="J13" s="76">
        <v>91</v>
      </c>
      <c r="K13" s="76">
        <v>91</v>
      </c>
      <c r="L13" s="76">
        <v>91</v>
      </c>
      <c r="M13" s="76" t="s">
        <v>85</v>
      </c>
      <c r="N13" s="76" t="s">
        <v>85</v>
      </c>
      <c r="O13" s="76" t="s">
        <v>85</v>
      </c>
      <c r="P13" s="76" t="s">
        <v>85</v>
      </c>
    </row>
    <row r="14" spans="1:16" ht="30" x14ac:dyDescent="0.25">
      <c r="A14" s="13" t="s">
        <v>13</v>
      </c>
      <c r="B14" s="19" t="s">
        <v>3</v>
      </c>
      <c r="C14" s="4"/>
      <c r="D14" s="4"/>
      <c r="E14" s="4"/>
      <c r="F14" s="4"/>
      <c r="G14" s="4"/>
      <c r="H14" s="4"/>
      <c r="I14" s="76">
        <v>0</v>
      </c>
      <c r="J14" s="76">
        <v>0</v>
      </c>
      <c r="K14" s="76">
        <v>0</v>
      </c>
      <c r="L14" s="76">
        <v>0</v>
      </c>
      <c r="M14" s="76" t="s">
        <v>85</v>
      </c>
      <c r="N14" s="76" t="s">
        <v>85</v>
      </c>
      <c r="O14" s="76" t="s">
        <v>85</v>
      </c>
      <c r="P14" s="76" t="s">
        <v>85</v>
      </c>
    </row>
    <row r="15" spans="1:16" ht="30" x14ac:dyDescent="0.25">
      <c r="A15" s="50" t="s">
        <v>14</v>
      </c>
      <c r="B15" s="19" t="s">
        <v>3</v>
      </c>
      <c r="C15" s="4"/>
      <c r="D15" s="4"/>
      <c r="E15" s="4"/>
      <c r="F15" s="4"/>
      <c r="G15" s="4"/>
      <c r="H15" s="4"/>
      <c r="I15" s="76">
        <v>90</v>
      </c>
      <c r="J15" s="76">
        <v>100</v>
      </c>
      <c r="K15" s="76">
        <v>91</v>
      </c>
      <c r="L15" s="76">
        <v>100</v>
      </c>
      <c r="M15" s="76" t="s">
        <v>85</v>
      </c>
      <c r="N15" s="76" t="s">
        <v>85</v>
      </c>
      <c r="O15" s="76" t="s">
        <v>85</v>
      </c>
      <c r="P15" s="76" t="s">
        <v>85</v>
      </c>
    </row>
    <row r="16" spans="1:16" ht="140.25" customHeight="1" x14ac:dyDescent="0.25">
      <c r="A16" s="13" t="s">
        <v>22</v>
      </c>
      <c r="B16" s="20"/>
      <c r="C16" s="4"/>
      <c r="D16" s="4"/>
      <c r="E16" s="4"/>
      <c r="F16" s="4"/>
      <c r="G16" s="4"/>
      <c r="H16" s="4"/>
      <c r="I16" s="77" t="s">
        <v>86</v>
      </c>
      <c r="J16" s="77" t="s">
        <v>86</v>
      </c>
      <c r="K16" s="77" t="s">
        <v>86</v>
      </c>
      <c r="L16" s="77" t="s">
        <v>86</v>
      </c>
      <c r="M16" s="76" t="s">
        <v>85</v>
      </c>
      <c r="N16" s="76" t="s">
        <v>85</v>
      </c>
      <c r="O16" s="76" t="s">
        <v>85</v>
      </c>
      <c r="P16" s="76" t="s">
        <v>85</v>
      </c>
    </row>
    <row r="17" spans="1:16" ht="22.5" customHeight="1" x14ac:dyDescent="0.25">
      <c r="A17" s="50" t="s">
        <v>15</v>
      </c>
      <c r="B17" s="21" t="s">
        <v>3</v>
      </c>
      <c r="C17" s="4"/>
      <c r="D17" s="4"/>
      <c r="E17" s="4"/>
      <c r="F17" s="4"/>
      <c r="G17" s="4"/>
      <c r="H17" s="4"/>
      <c r="I17" s="76">
        <v>9</v>
      </c>
      <c r="J17" s="76">
        <v>3.65</v>
      </c>
      <c r="K17" s="76">
        <v>8.8000000000000007</v>
      </c>
      <c r="L17" s="76">
        <v>0.78</v>
      </c>
      <c r="M17" s="76" t="s">
        <v>85</v>
      </c>
      <c r="N17" s="76" t="s">
        <v>85</v>
      </c>
      <c r="O17" s="76" t="s">
        <v>85</v>
      </c>
      <c r="P17" s="76" t="s">
        <v>85</v>
      </c>
    </row>
    <row r="18" spans="1:16" ht="30" x14ac:dyDescent="0.25">
      <c r="A18" s="13" t="s">
        <v>50</v>
      </c>
      <c r="B18" s="31" t="s">
        <v>16</v>
      </c>
      <c r="C18" s="4">
        <f>SUM(C19:C21)</f>
        <v>0</v>
      </c>
      <c r="D18" s="4">
        <f t="shared" ref="D18:P18" si="2">SUM(D19:D21)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76">
        <f t="shared" si="2"/>
        <v>1701</v>
      </c>
      <c r="J18" s="76">
        <f t="shared" ref="J18:L18" si="3">SUM(J19:J21)</f>
        <v>1701.3420000000001</v>
      </c>
      <c r="K18" s="76">
        <f t="shared" si="3"/>
        <v>2830</v>
      </c>
      <c r="L18" s="76">
        <f t="shared" si="3"/>
        <v>2830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</row>
    <row r="19" spans="1:16" x14ac:dyDescent="0.25">
      <c r="A19" s="15" t="s">
        <v>17</v>
      </c>
      <c r="B19" s="31"/>
      <c r="C19" s="4"/>
      <c r="D19" s="4"/>
      <c r="E19" s="4"/>
      <c r="F19" s="4"/>
      <c r="G19" s="4"/>
      <c r="H19" s="4"/>
      <c r="I19" s="76">
        <f>Мероприятия!V29</f>
        <v>1701</v>
      </c>
      <c r="J19" s="76">
        <f>Мероприятия!W29</f>
        <v>1701.3420000000001</v>
      </c>
      <c r="K19" s="76">
        <f>Мероприятия!Y29</f>
        <v>2830</v>
      </c>
      <c r="L19" s="76">
        <f>Мероприятия!Z29</f>
        <v>2830</v>
      </c>
      <c r="M19" s="76" t="s">
        <v>85</v>
      </c>
      <c r="N19" s="76" t="s">
        <v>85</v>
      </c>
      <c r="O19" s="76" t="s">
        <v>85</v>
      </c>
      <c r="P19" s="76" t="s">
        <v>85</v>
      </c>
    </row>
    <row r="20" spans="1:16" ht="30" x14ac:dyDescent="0.25">
      <c r="A20" s="15" t="s">
        <v>18</v>
      </c>
      <c r="B20" s="31"/>
      <c r="C20" s="4"/>
      <c r="D20" s="4"/>
      <c r="E20" s="4"/>
      <c r="F20" s="4"/>
      <c r="G20" s="4"/>
      <c r="H20" s="4"/>
      <c r="I20" s="76">
        <v>0</v>
      </c>
      <c r="J20" s="76">
        <v>0</v>
      </c>
      <c r="K20" s="76">
        <v>0</v>
      </c>
      <c r="L20" s="76">
        <v>0</v>
      </c>
      <c r="M20" s="76" t="s">
        <v>85</v>
      </c>
      <c r="N20" s="76" t="s">
        <v>85</v>
      </c>
      <c r="O20" s="76" t="s">
        <v>85</v>
      </c>
      <c r="P20" s="76" t="s">
        <v>85</v>
      </c>
    </row>
    <row r="21" spans="1:16" ht="30" x14ac:dyDescent="0.25">
      <c r="A21" s="15" t="s">
        <v>19</v>
      </c>
      <c r="B21" s="31"/>
      <c r="C21" s="4"/>
      <c r="D21" s="4"/>
      <c r="E21" s="4"/>
      <c r="F21" s="4"/>
      <c r="G21" s="4"/>
      <c r="H21" s="4"/>
      <c r="I21" s="76">
        <v>0</v>
      </c>
      <c r="J21" s="76">
        <v>0</v>
      </c>
      <c r="K21" s="76">
        <v>0</v>
      </c>
      <c r="L21" s="76">
        <v>0</v>
      </c>
      <c r="M21" s="76" t="s">
        <v>85</v>
      </c>
      <c r="N21" s="76" t="s">
        <v>85</v>
      </c>
      <c r="O21" s="76" t="s">
        <v>85</v>
      </c>
      <c r="P21" s="76" t="s">
        <v>85</v>
      </c>
    </row>
    <row r="22" spans="1:16" ht="64.5" customHeight="1" x14ac:dyDescent="0.25">
      <c r="A22" s="13" t="s">
        <v>20</v>
      </c>
      <c r="B22" s="19" t="s">
        <v>4</v>
      </c>
      <c r="C22" s="4"/>
      <c r="D22" s="4"/>
      <c r="E22" s="4"/>
      <c r="F22" s="4"/>
      <c r="G22" s="4"/>
      <c r="H22" s="4"/>
      <c r="I22" s="76">
        <v>0</v>
      </c>
      <c r="J22" s="76">
        <v>0</v>
      </c>
      <c r="K22" s="76">
        <v>0</v>
      </c>
      <c r="L22" s="76">
        <v>0</v>
      </c>
      <c r="M22" s="76" t="s">
        <v>85</v>
      </c>
      <c r="N22" s="76" t="s">
        <v>85</v>
      </c>
      <c r="O22" s="76" t="s">
        <v>85</v>
      </c>
      <c r="P22" s="76" t="s">
        <v>85</v>
      </c>
    </row>
    <row r="23" spans="1:16" ht="64.5" customHeight="1" x14ac:dyDescent="0.25">
      <c r="A23" s="13" t="s">
        <v>21</v>
      </c>
      <c r="B23" s="19" t="s">
        <v>4</v>
      </c>
      <c r="C23" s="4"/>
      <c r="D23" s="4"/>
      <c r="E23" s="4"/>
      <c r="F23" s="4"/>
      <c r="G23" s="4"/>
      <c r="H23" s="4"/>
      <c r="I23" s="76">
        <v>0</v>
      </c>
      <c r="J23" s="76">
        <v>0</v>
      </c>
      <c r="K23" s="76">
        <v>0</v>
      </c>
      <c r="L23" s="76">
        <v>0</v>
      </c>
      <c r="M23" s="76" t="s">
        <v>85</v>
      </c>
      <c r="N23" s="76" t="s">
        <v>85</v>
      </c>
      <c r="O23" s="76" t="s">
        <v>85</v>
      </c>
      <c r="P23" s="76" t="s">
        <v>85</v>
      </c>
    </row>
    <row r="24" spans="1:16" x14ac:dyDescent="0.25">
      <c r="A24" s="16"/>
      <c r="B24" s="22" t="s">
        <v>48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7" spans="1:16" x14ac:dyDescent="0.25">
      <c r="A27" s="10" t="s">
        <v>56</v>
      </c>
    </row>
    <row r="28" spans="1:16" x14ac:dyDescent="0.25">
      <c r="A28" s="25" t="s">
        <v>82</v>
      </c>
      <c r="B28"/>
    </row>
    <row r="29" spans="1:16" x14ac:dyDescent="0.25">
      <c r="A29" s="25" t="s">
        <v>83</v>
      </c>
      <c r="B29"/>
    </row>
    <row r="30" spans="1:16" x14ac:dyDescent="0.25">
      <c r="A30" s="25" t="s">
        <v>81</v>
      </c>
      <c r="B30"/>
    </row>
    <row r="31" spans="1:16" x14ac:dyDescent="0.25">
      <c r="A31" s="25" t="s">
        <v>84</v>
      </c>
      <c r="B31"/>
    </row>
  </sheetData>
  <mergeCells count="11">
    <mergeCell ref="B9:B11"/>
    <mergeCell ref="B18:B21"/>
    <mergeCell ref="K6:L6"/>
    <mergeCell ref="B3:J3"/>
    <mergeCell ref="B4:J4"/>
    <mergeCell ref="A6:A7"/>
    <mergeCell ref="B6:B7"/>
    <mergeCell ref="C6:D6"/>
    <mergeCell ref="I6:J6"/>
    <mergeCell ref="E6:F6"/>
    <mergeCell ref="G6:H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opLeftCell="B10" zoomScale="95" zoomScaleNormal="95" workbookViewId="0">
      <selection activeCell="D11" sqref="D11"/>
    </sheetView>
  </sheetViews>
  <sheetFormatPr defaultRowHeight="15" outlineLevelCol="1" x14ac:dyDescent="0.25"/>
  <cols>
    <col min="1" max="1" width="4.42578125" customWidth="1"/>
    <col min="2" max="2" width="14.42578125" customWidth="1"/>
    <col min="3" max="3" width="22.7109375" customWidth="1"/>
    <col min="4" max="4" width="16.42578125" customWidth="1"/>
    <col min="5" max="5" width="58.85546875" customWidth="1"/>
    <col min="6" max="6" width="9.28515625" customWidth="1"/>
    <col min="7" max="7" width="10.7109375" customWidth="1"/>
    <col min="8" max="8" width="8" customWidth="1"/>
    <col min="9" max="9" width="7.7109375" customWidth="1"/>
    <col min="10" max="10" width="16.42578125" customWidth="1"/>
    <col min="11" max="11" width="15.7109375" customWidth="1"/>
    <col min="12" max="12" width="8.42578125" bestFit="1" customWidth="1"/>
    <col min="13" max="13" width="5.42578125" hidden="1" customWidth="1"/>
    <col min="14" max="14" width="5.28515625" hidden="1" customWidth="1"/>
    <col min="15" max="15" width="2.5703125" hidden="1" customWidth="1"/>
    <col min="16" max="16" width="5.42578125" hidden="1" customWidth="1"/>
    <col min="17" max="17" width="5.28515625" hidden="1" customWidth="1"/>
    <col min="18" max="18" width="2.5703125" hidden="1" customWidth="1"/>
    <col min="19" max="19" width="5.42578125" hidden="1" customWidth="1"/>
    <col min="20" max="20" width="5.28515625" hidden="1" customWidth="1"/>
    <col min="21" max="21" width="7.5703125" hidden="1" customWidth="1"/>
    <col min="22" max="23" width="10.85546875" customWidth="1"/>
    <col min="24" max="24" width="12.140625" customWidth="1"/>
    <col min="25" max="27" width="10.85546875" customWidth="1"/>
    <col min="28" max="40" width="10.85546875" hidden="1" customWidth="1" outlineLevel="1"/>
    <col min="41" max="41" width="16.85546875" customWidth="1" collapsed="1"/>
  </cols>
  <sheetData>
    <row r="1" spans="1:41" x14ac:dyDescent="0.25">
      <c r="B1" s="66"/>
      <c r="C1" s="66"/>
    </row>
    <row r="2" spans="1:41" ht="18.75" x14ac:dyDescent="0.3">
      <c r="A2" s="9" t="s">
        <v>57</v>
      </c>
    </row>
    <row r="4" spans="1:41" ht="34.5" customHeight="1" x14ac:dyDescent="0.25">
      <c r="A4" s="43" t="s">
        <v>52</v>
      </c>
      <c r="B4" s="44" t="s">
        <v>37</v>
      </c>
      <c r="C4" s="43" t="s">
        <v>39</v>
      </c>
      <c r="D4" s="43" t="s">
        <v>40</v>
      </c>
      <c r="E4" s="46" t="s">
        <v>41</v>
      </c>
      <c r="F4" s="34" t="s">
        <v>51</v>
      </c>
      <c r="G4" s="35"/>
      <c r="H4" s="35"/>
      <c r="I4" s="36"/>
      <c r="J4" s="43" t="s">
        <v>43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 t="s">
        <v>46</v>
      </c>
    </row>
    <row r="5" spans="1:41" x14ac:dyDescent="0.25">
      <c r="A5" s="43"/>
      <c r="B5" s="45"/>
      <c r="C5" s="43"/>
      <c r="D5" s="43"/>
      <c r="E5" s="46"/>
      <c r="F5" s="37"/>
      <c r="G5" s="38"/>
      <c r="H5" s="38"/>
      <c r="I5" s="39"/>
      <c r="J5" s="47" t="s">
        <v>42</v>
      </c>
      <c r="K5" s="47"/>
      <c r="L5" s="47"/>
      <c r="M5" s="46" t="s">
        <v>47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3"/>
    </row>
    <row r="6" spans="1:41" x14ac:dyDescent="0.25">
      <c r="A6" s="43"/>
      <c r="B6" s="45"/>
      <c r="C6" s="43"/>
      <c r="D6" s="43"/>
      <c r="E6" s="46"/>
      <c r="F6" s="48" t="s">
        <v>1</v>
      </c>
      <c r="G6" s="32" t="s">
        <v>44</v>
      </c>
      <c r="H6" s="32" t="s">
        <v>45</v>
      </c>
      <c r="I6" s="32" t="s">
        <v>3</v>
      </c>
      <c r="J6" s="47" t="s">
        <v>44</v>
      </c>
      <c r="K6" s="47" t="s">
        <v>45</v>
      </c>
      <c r="L6" s="47" t="s">
        <v>3</v>
      </c>
      <c r="M6" s="46">
        <v>2019</v>
      </c>
      <c r="N6" s="46"/>
      <c r="O6" s="46"/>
      <c r="P6" s="46">
        <v>2020</v>
      </c>
      <c r="Q6" s="46"/>
      <c r="R6" s="46"/>
      <c r="S6" s="46">
        <v>2021</v>
      </c>
      <c r="T6" s="46"/>
      <c r="U6" s="46"/>
      <c r="V6" s="40">
        <v>2022</v>
      </c>
      <c r="W6" s="41"/>
      <c r="X6" s="42"/>
      <c r="Y6" s="40">
        <v>2023</v>
      </c>
      <c r="Z6" s="52"/>
      <c r="AA6" s="53"/>
      <c r="AB6" s="8">
        <v>2024</v>
      </c>
      <c r="AC6" s="8">
        <v>2025</v>
      </c>
      <c r="AD6" s="8">
        <v>2026</v>
      </c>
      <c r="AE6" s="8">
        <v>2027</v>
      </c>
      <c r="AF6" s="8">
        <v>2028</v>
      </c>
      <c r="AG6" s="8">
        <v>2029</v>
      </c>
      <c r="AH6" s="8">
        <v>2030</v>
      </c>
      <c r="AI6" s="8">
        <v>2031</v>
      </c>
      <c r="AJ6" s="8">
        <v>2032</v>
      </c>
      <c r="AK6" s="8">
        <v>2033</v>
      </c>
      <c r="AL6" s="8">
        <v>2034</v>
      </c>
      <c r="AM6" s="8">
        <v>2035</v>
      </c>
      <c r="AN6" s="8">
        <v>2036</v>
      </c>
      <c r="AO6" s="43"/>
    </row>
    <row r="7" spans="1:41" x14ac:dyDescent="0.25">
      <c r="A7" s="43"/>
      <c r="B7" s="37"/>
      <c r="C7" s="43"/>
      <c r="D7" s="43"/>
      <c r="E7" s="46"/>
      <c r="F7" s="49"/>
      <c r="G7" s="33"/>
      <c r="H7" s="33"/>
      <c r="I7" s="33"/>
      <c r="J7" s="47"/>
      <c r="K7" s="47"/>
      <c r="L7" s="47"/>
      <c r="M7" s="7" t="s">
        <v>44</v>
      </c>
      <c r="N7" s="7" t="s">
        <v>45</v>
      </c>
      <c r="O7" s="7" t="s">
        <v>3</v>
      </c>
      <c r="P7" s="7" t="s">
        <v>44</v>
      </c>
      <c r="Q7" s="7" t="s">
        <v>45</v>
      </c>
      <c r="R7" s="7" t="s">
        <v>3</v>
      </c>
      <c r="S7" s="7" t="s">
        <v>44</v>
      </c>
      <c r="T7" s="7" t="s">
        <v>45</v>
      </c>
      <c r="U7" s="7" t="s">
        <v>3</v>
      </c>
      <c r="V7" s="7" t="s">
        <v>44</v>
      </c>
      <c r="W7" s="7" t="s">
        <v>45</v>
      </c>
      <c r="X7" s="7" t="s">
        <v>3</v>
      </c>
      <c r="Y7" s="26" t="s">
        <v>44</v>
      </c>
      <c r="Z7" s="26" t="s">
        <v>45</v>
      </c>
      <c r="AA7" s="26" t="s">
        <v>3</v>
      </c>
      <c r="AB7" s="7" t="s">
        <v>44</v>
      </c>
      <c r="AC7" s="7" t="s">
        <v>44</v>
      </c>
      <c r="AD7" s="7" t="s">
        <v>44</v>
      </c>
      <c r="AE7" s="7" t="s">
        <v>44</v>
      </c>
      <c r="AF7" s="7" t="s">
        <v>44</v>
      </c>
      <c r="AG7" s="7" t="s">
        <v>44</v>
      </c>
      <c r="AH7" s="7" t="s">
        <v>44</v>
      </c>
      <c r="AI7" s="7" t="s">
        <v>44</v>
      </c>
      <c r="AJ7" s="7" t="s">
        <v>44</v>
      </c>
      <c r="AK7" s="7" t="s">
        <v>44</v>
      </c>
      <c r="AL7" s="7" t="s">
        <v>44</v>
      </c>
      <c r="AM7" s="7" t="s">
        <v>44</v>
      </c>
      <c r="AN7" s="7" t="s">
        <v>44</v>
      </c>
      <c r="AO7" s="43"/>
    </row>
    <row r="8" spans="1:41" ht="25.5" x14ac:dyDescent="0.25">
      <c r="A8" s="59">
        <v>1</v>
      </c>
      <c r="B8" s="78" t="s">
        <v>58</v>
      </c>
      <c r="C8" s="58" t="s">
        <v>59</v>
      </c>
      <c r="D8" s="59">
        <v>97</v>
      </c>
      <c r="E8" s="57" t="s">
        <v>60</v>
      </c>
      <c r="F8" s="59" t="s">
        <v>1</v>
      </c>
      <c r="G8" s="56">
        <v>1</v>
      </c>
      <c r="H8" s="56">
        <v>1</v>
      </c>
      <c r="I8" s="56">
        <v>100</v>
      </c>
      <c r="J8" s="59">
        <f>V8</f>
        <v>900</v>
      </c>
      <c r="K8" s="72">
        <f>W8</f>
        <v>893.76599999999996</v>
      </c>
      <c r="L8" s="67">
        <f>K8/J8</f>
        <v>0.99307333333333325</v>
      </c>
      <c r="M8" s="59"/>
      <c r="N8" s="59"/>
      <c r="O8" s="59"/>
      <c r="P8" s="59"/>
      <c r="Q8" s="59"/>
      <c r="R8" s="59"/>
      <c r="S8" s="59"/>
      <c r="T8" s="59"/>
      <c r="U8" s="59"/>
      <c r="V8" s="59">
        <v>900</v>
      </c>
      <c r="W8" s="72">
        <v>893.76599999999996</v>
      </c>
      <c r="X8" s="67">
        <f>W8/V8</f>
        <v>0.99307333333333325</v>
      </c>
      <c r="Y8" s="59"/>
      <c r="Z8" s="59"/>
      <c r="AA8" s="59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</row>
    <row r="9" spans="1:41" ht="26.25" customHeight="1" x14ac:dyDescent="0.25">
      <c r="A9" s="59">
        <v>2</v>
      </c>
      <c r="B9" s="78" t="s">
        <v>58</v>
      </c>
      <c r="C9" s="58" t="s">
        <v>59</v>
      </c>
      <c r="D9" s="59">
        <v>97</v>
      </c>
      <c r="E9" s="57" t="s">
        <v>61</v>
      </c>
      <c r="F9" s="59" t="s">
        <v>1</v>
      </c>
      <c r="G9" s="56">
        <v>1</v>
      </c>
      <c r="H9" s="56">
        <v>1</v>
      </c>
      <c r="I9" s="56">
        <v>100</v>
      </c>
      <c r="J9" s="59">
        <f t="shared" ref="J9:J13" si="0">V9</f>
        <v>243</v>
      </c>
      <c r="K9" s="72">
        <f t="shared" ref="K9:K13" si="1">W9</f>
        <v>242.82</v>
      </c>
      <c r="L9" s="67">
        <f t="shared" ref="L9:L28" si="2">K9/J9</f>
        <v>0.99925925925925918</v>
      </c>
      <c r="M9" s="59"/>
      <c r="N9" s="59"/>
      <c r="O9" s="59"/>
      <c r="P9" s="59"/>
      <c r="Q9" s="59"/>
      <c r="R9" s="59"/>
      <c r="S9" s="59"/>
      <c r="T9" s="59"/>
      <c r="U9" s="59"/>
      <c r="V9" s="59">
        <v>243</v>
      </c>
      <c r="W9" s="72">
        <v>242.82</v>
      </c>
      <c r="X9" s="67">
        <f t="shared" ref="X9:X13" si="3">W9/V9</f>
        <v>0.99925925925925918</v>
      </c>
      <c r="Y9" s="59"/>
      <c r="Z9" s="59"/>
      <c r="AA9" s="59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</row>
    <row r="10" spans="1:41" x14ac:dyDescent="0.25">
      <c r="A10" s="59">
        <v>3</v>
      </c>
      <c r="B10" s="78" t="s">
        <v>58</v>
      </c>
      <c r="C10" s="58" t="s">
        <v>59</v>
      </c>
      <c r="D10" s="59">
        <v>97</v>
      </c>
      <c r="E10" s="57" t="s">
        <v>62</v>
      </c>
      <c r="F10" s="59" t="s">
        <v>1</v>
      </c>
      <c r="G10" s="56">
        <v>1</v>
      </c>
      <c r="H10" s="56">
        <v>1</v>
      </c>
      <c r="I10" s="56">
        <v>100</v>
      </c>
      <c r="J10" s="59">
        <f t="shared" si="0"/>
        <v>34</v>
      </c>
      <c r="K10" s="72">
        <f t="shared" si="1"/>
        <v>33.527000000000001</v>
      </c>
      <c r="L10" s="67">
        <f t="shared" si="2"/>
        <v>0.98608823529411771</v>
      </c>
      <c r="M10" s="69"/>
      <c r="N10" s="69"/>
      <c r="O10" s="69"/>
      <c r="P10" s="69"/>
      <c r="Q10" s="69"/>
      <c r="R10" s="69"/>
      <c r="S10" s="69"/>
      <c r="T10" s="69"/>
      <c r="U10" s="69"/>
      <c r="V10" s="59">
        <v>34</v>
      </c>
      <c r="W10" s="72">
        <v>33.527000000000001</v>
      </c>
      <c r="X10" s="67">
        <f t="shared" si="3"/>
        <v>0.98608823529411771</v>
      </c>
      <c r="Y10" s="69"/>
      <c r="Z10" s="69"/>
      <c r="AA10" s="69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ht="30" customHeight="1" x14ac:dyDescent="0.25">
      <c r="A11" s="59">
        <v>4</v>
      </c>
      <c r="B11" s="78" t="s">
        <v>58</v>
      </c>
      <c r="C11" s="58" t="s">
        <v>59</v>
      </c>
      <c r="D11" s="59">
        <v>97</v>
      </c>
      <c r="E11" s="57" t="s">
        <v>63</v>
      </c>
      <c r="F11" s="59" t="s">
        <v>1</v>
      </c>
      <c r="G11" s="56">
        <v>1</v>
      </c>
      <c r="H11" s="56">
        <v>1</v>
      </c>
      <c r="I11" s="56">
        <v>100</v>
      </c>
      <c r="J11" s="59">
        <f t="shared" si="0"/>
        <v>4</v>
      </c>
      <c r="K11" s="72">
        <f t="shared" si="1"/>
        <v>3.7970000000000002</v>
      </c>
      <c r="L11" s="67">
        <f t="shared" si="2"/>
        <v>0.94925000000000004</v>
      </c>
      <c r="M11" s="59"/>
      <c r="N11" s="59"/>
      <c r="O11" s="59"/>
      <c r="P11" s="59"/>
      <c r="Q11" s="59"/>
      <c r="R11" s="59"/>
      <c r="S11" s="59"/>
      <c r="T11" s="59"/>
      <c r="U11" s="59"/>
      <c r="V11" s="59">
        <v>4</v>
      </c>
      <c r="W11" s="72">
        <v>3.7970000000000002</v>
      </c>
      <c r="X11" s="67">
        <f t="shared" si="3"/>
        <v>0.94925000000000004</v>
      </c>
      <c r="Y11" s="59"/>
      <c r="Z11" s="59"/>
      <c r="AA11" s="59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</row>
    <row r="12" spans="1:41" ht="25.5" x14ac:dyDescent="0.25">
      <c r="A12" s="59">
        <v>5</v>
      </c>
      <c r="B12" s="78" t="s">
        <v>58</v>
      </c>
      <c r="C12" s="58" t="s">
        <v>59</v>
      </c>
      <c r="D12" s="59">
        <v>97</v>
      </c>
      <c r="E12" s="57" t="s">
        <v>64</v>
      </c>
      <c r="F12" s="59" t="s">
        <v>1</v>
      </c>
      <c r="G12" s="56">
        <v>1</v>
      </c>
      <c r="H12" s="56">
        <v>1</v>
      </c>
      <c r="I12" s="56">
        <v>100</v>
      </c>
      <c r="J12" s="59">
        <f t="shared" si="0"/>
        <v>20</v>
      </c>
      <c r="K12" s="72">
        <f t="shared" si="1"/>
        <v>20.132000000000001</v>
      </c>
      <c r="L12" s="67">
        <f t="shared" si="2"/>
        <v>1.0066000000000002</v>
      </c>
      <c r="M12" s="59"/>
      <c r="N12" s="59"/>
      <c r="O12" s="59"/>
      <c r="P12" s="59"/>
      <c r="Q12" s="59"/>
      <c r="R12" s="59"/>
      <c r="S12" s="59"/>
      <c r="T12" s="59"/>
      <c r="U12" s="59"/>
      <c r="V12" s="59">
        <v>20</v>
      </c>
      <c r="W12" s="72">
        <v>20.132000000000001</v>
      </c>
      <c r="X12" s="67">
        <f t="shared" si="3"/>
        <v>1.0066000000000002</v>
      </c>
      <c r="Y12" s="59"/>
      <c r="Z12" s="59"/>
      <c r="AA12" s="59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41" ht="15.75" customHeight="1" x14ac:dyDescent="0.25">
      <c r="A13" s="59">
        <v>6</v>
      </c>
      <c r="B13" s="78" t="s">
        <v>58</v>
      </c>
      <c r="C13" s="58" t="s">
        <v>59</v>
      </c>
      <c r="D13" s="59">
        <v>97</v>
      </c>
      <c r="E13" s="61" t="s">
        <v>65</v>
      </c>
      <c r="F13" s="59" t="s">
        <v>1</v>
      </c>
      <c r="G13" s="56">
        <v>1</v>
      </c>
      <c r="H13" s="56">
        <v>1</v>
      </c>
      <c r="I13" s="56">
        <v>100</v>
      </c>
      <c r="J13" s="59">
        <f t="shared" si="0"/>
        <v>500</v>
      </c>
      <c r="K13" s="72">
        <f t="shared" si="1"/>
        <v>507.3</v>
      </c>
      <c r="L13" s="67">
        <f t="shared" si="2"/>
        <v>1.0145999999999999</v>
      </c>
      <c r="M13" s="69"/>
      <c r="N13" s="69"/>
      <c r="O13" s="69"/>
      <c r="P13" s="69"/>
      <c r="Q13" s="69"/>
      <c r="R13" s="69"/>
      <c r="S13" s="69"/>
      <c r="T13" s="69"/>
      <c r="U13" s="69"/>
      <c r="V13" s="59">
        <v>500</v>
      </c>
      <c r="W13" s="72">
        <v>507.3</v>
      </c>
      <c r="X13" s="67">
        <f t="shared" si="3"/>
        <v>1.0145999999999999</v>
      </c>
      <c r="Y13" s="69"/>
      <c r="Z13" s="69"/>
      <c r="AA13" s="69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</row>
    <row r="14" spans="1:41" ht="25.5" x14ac:dyDescent="0.25">
      <c r="A14" s="59">
        <v>7</v>
      </c>
      <c r="B14" s="78" t="s">
        <v>58</v>
      </c>
      <c r="C14" s="58" t="s">
        <v>59</v>
      </c>
      <c r="D14" s="59">
        <v>97</v>
      </c>
      <c r="E14" s="57" t="s">
        <v>66</v>
      </c>
      <c r="F14" s="59" t="s">
        <v>1</v>
      </c>
      <c r="G14" s="56">
        <v>1</v>
      </c>
      <c r="H14" s="56">
        <v>1</v>
      </c>
      <c r="I14" s="56">
        <v>100</v>
      </c>
      <c r="J14" s="59">
        <f>Y14</f>
        <v>60</v>
      </c>
      <c r="K14" s="72">
        <f>Z14</f>
        <v>65</v>
      </c>
      <c r="L14" s="67">
        <f t="shared" si="2"/>
        <v>1.0833333333333333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2">
        <v>60</v>
      </c>
      <c r="Z14" s="74">
        <v>65</v>
      </c>
      <c r="AA14" s="67">
        <f>Z14/Y14</f>
        <v>1.0833333333333333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</row>
    <row r="15" spans="1:41" ht="25.5" x14ac:dyDescent="0.25">
      <c r="A15" s="59">
        <v>8</v>
      </c>
      <c r="B15" s="78" t="s">
        <v>58</v>
      </c>
      <c r="C15" s="58" t="s">
        <v>59</v>
      </c>
      <c r="D15" s="59">
        <v>97</v>
      </c>
      <c r="E15" s="57" t="s">
        <v>67</v>
      </c>
      <c r="F15" s="59" t="s">
        <v>1</v>
      </c>
      <c r="G15" s="56">
        <v>1</v>
      </c>
      <c r="H15" s="56">
        <v>1</v>
      </c>
      <c r="I15" s="56">
        <v>100</v>
      </c>
      <c r="J15" s="59">
        <f t="shared" ref="J15:J28" si="4">Y15</f>
        <v>60</v>
      </c>
      <c r="K15" s="72">
        <f t="shared" ref="K15:K28" si="5">Z15</f>
        <v>65</v>
      </c>
      <c r="L15" s="67">
        <f t="shared" si="2"/>
        <v>1.0833333333333333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2">
        <v>60</v>
      </c>
      <c r="Z15" s="74">
        <v>65</v>
      </c>
      <c r="AA15" s="67">
        <f t="shared" ref="AA15:AA28" si="6">Z15/Y15</f>
        <v>1.0833333333333333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</row>
    <row r="16" spans="1:41" ht="25.5" x14ac:dyDescent="0.25">
      <c r="A16" s="59">
        <v>9</v>
      </c>
      <c r="B16" s="78" t="s">
        <v>58</v>
      </c>
      <c r="C16" s="58" t="s">
        <v>59</v>
      </c>
      <c r="D16" s="59">
        <v>97</v>
      </c>
      <c r="E16" s="57" t="s">
        <v>68</v>
      </c>
      <c r="F16" s="59" t="s">
        <v>1</v>
      </c>
      <c r="G16" s="56">
        <v>1</v>
      </c>
      <c r="H16" s="56">
        <v>1</v>
      </c>
      <c r="I16" s="56">
        <v>100</v>
      </c>
      <c r="J16" s="59">
        <f t="shared" si="4"/>
        <v>80</v>
      </c>
      <c r="K16" s="72">
        <f t="shared" si="5"/>
        <v>105.4</v>
      </c>
      <c r="L16" s="67">
        <f t="shared" si="2"/>
        <v>1.3175000000000001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2">
        <v>80</v>
      </c>
      <c r="Z16" s="74">
        <v>105.4</v>
      </c>
      <c r="AA16" s="67">
        <f t="shared" si="6"/>
        <v>1.3175000000000001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</row>
    <row r="17" spans="1:41" ht="25.5" x14ac:dyDescent="0.25">
      <c r="A17" s="59">
        <v>10</v>
      </c>
      <c r="B17" s="78" t="s">
        <v>58</v>
      </c>
      <c r="C17" s="58" t="s">
        <v>59</v>
      </c>
      <c r="D17" s="59">
        <v>97</v>
      </c>
      <c r="E17" s="57" t="s">
        <v>69</v>
      </c>
      <c r="F17" s="59" t="s">
        <v>1</v>
      </c>
      <c r="G17" s="56">
        <v>1</v>
      </c>
      <c r="H17" s="56">
        <v>1</v>
      </c>
      <c r="I17" s="56">
        <v>100</v>
      </c>
      <c r="J17" s="59">
        <f t="shared" si="4"/>
        <v>150</v>
      </c>
      <c r="K17" s="72">
        <f t="shared" si="5"/>
        <v>294.89999999999998</v>
      </c>
      <c r="L17" s="67">
        <f t="shared" si="2"/>
        <v>1.9659999999999997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2">
        <v>150</v>
      </c>
      <c r="Z17" s="74">
        <v>294.89999999999998</v>
      </c>
      <c r="AA17" s="67">
        <f t="shared" si="6"/>
        <v>1.9659999999999997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</row>
    <row r="18" spans="1:41" ht="25.5" x14ac:dyDescent="0.25">
      <c r="A18" s="59">
        <v>11</v>
      </c>
      <c r="B18" s="78" t="s">
        <v>58</v>
      </c>
      <c r="C18" s="58" t="s">
        <v>59</v>
      </c>
      <c r="D18" s="59">
        <v>97</v>
      </c>
      <c r="E18" s="57" t="s">
        <v>70</v>
      </c>
      <c r="F18" s="59" t="s">
        <v>1</v>
      </c>
      <c r="G18" s="56">
        <v>1</v>
      </c>
      <c r="H18" s="56">
        <v>1</v>
      </c>
      <c r="I18" s="56">
        <v>100</v>
      </c>
      <c r="J18" s="59">
        <f t="shared" si="4"/>
        <v>150</v>
      </c>
      <c r="K18" s="72">
        <f t="shared" si="5"/>
        <v>294.89999999999998</v>
      </c>
      <c r="L18" s="67">
        <f t="shared" si="2"/>
        <v>1.9659999999999997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2">
        <v>150</v>
      </c>
      <c r="Z18" s="74">
        <v>294.89999999999998</v>
      </c>
      <c r="AA18" s="67">
        <f t="shared" si="6"/>
        <v>1.9659999999999997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</row>
    <row r="19" spans="1:41" ht="25.5" x14ac:dyDescent="0.25">
      <c r="A19" s="59">
        <v>12</v>
      </c>
      <c r="B19" s="78" t="s">
        <v>58</v>
      </c>
      <c r="C19" s="58" t="s">
        <v>59</v>
      </c>
      <c r="D19" s="59">
        <v>97</v>
      </c>
      <c r="E19" s="57" t="s">
        <v>71</v>
      </c>
      <c r="F19" s="59" t="s">
        <v>1</v>
      </c>
      <c r="G19" s="56">
        <v>1</v>
      </c>
      <c r="H19" s="56">
        <v>1</v>
      </c>
      <c r="I19" s="56">
        <v>100</v>
      </c>
      <c r="J19" s="59">
        <f t="shared" si="4"/>
        <v>250</v>
      </c>
      <c r="K19" s="72">
        <f t="shared" si="5"/>
        <v>946.50800000000004</v>
      </c>
      <c r="L19" s="67">
        <f t="shared" si="2"/>
        <v>3.7860320000000001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2">
        <v>250</v>
      </c>
      <c r="Z19" s="74">
        <v>946.50800000000004</v>
      </c>
      <c r="AA19" s="67">
        <f t="shared" si="6"/>
        <v>3.7860320000000001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1:41" ht="25.5" x14ac:dyDescent="0.25">
      <c r="A20" s="59">
        <v>13</v>
      </c>
      <c r="B20" s="78" t="s">
        <v>58</v>
      </c>
      <c r="C20" s="58" t="s">
        <v>59</v>
      </c>
      <c r="D20" s="59">
        <v>97</v>
      </c>
      <c r="E20" s="57" t="s">
        <v>72</v>
      </c>
      <c r="F20" s="59" t="s">
        <v>1</v>
      </c>
      <c r="G20" s="56">
        <v>1</v>
      </c>
      <c r="H20" s="56">
        <v>1</v>
      </c>
      <c r="I20" s="56">
        <v>100</v>
      </c>
      <c r="J20" s="59">
        <f t="shared" si="4"/>
        <v>50</v>
      </c>
      <c r="K20" s="72">
        <f t="shared" si="5"/>
        <v>409.4</v>
      </c>
      <c r="L20" s="67">
        <f t="shared" si="2"/>
        <v>8.1879999999999988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2">
        <v>50</v>
      </c>
      <c r="Z20" s="74">
        <v>409.4</v>
      </c>
      <c r="AA20" s="67">
        <f t="shared" si="6"/>
        <v>8.1879999999999988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</row>
    <row r="21" spans="1:41" ht="25.5" x14ac:dyDescent="0.25">
      <c r="A21" s="59">
        <v>14</v>
      </c>
      <c r="B21" s="78" t="s">
        <v>58</v>
      </c>
      <c r="C21" s="58" t="s">
        <v>59</v>
      </c>
      <c r="D21" s="59">
        <v>97</v>
      </c>
      <c r="E21" s="57" t="s">
        <v>73</v>
      </c>
      <c r="F21" s="59" t="s">
        <v>1</v>
      </c>
      <c r="G21" s="56">
        <v>1</v>
      </c>
      <c r="H21" s="56">
        <v>1</v>
      </c>
      <c r="I21" s="56">
        <v>100</v>
      </c>
      <c r="J21" s="59">
        <f t="shared" si="4"/>
        <v>120</v>
      </c>
      <c r="K21" s="72">
        <f t="shared" si="5"/>
        <v>31.85</v>
      </c>
      <c r="L21" s="67">
        <f t="shared" si="2"/>
        <v>0.26541666666666669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2">
        <v>120</v>
      </c>
      <c r="Z21" s="74">
        <v>31.85</v>
      </c>
      <c r="AA21" s="67">
        <f t="shared" si="6"/>
        <v>0.26541666666666669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</row>
    <row r="22" spans="1:41" ht="25.5" x14ac:dyDescent="0.25">
      <c r="A22" s="59">
        <v>15</v>
      </c>
      <c r="B22" s="78" t="s">
        <v>58</v>
      </c>
      <c r="C22" s="58" t="s">
        <v>59</v>
      </c>
      <c r="D22" s="59">
        <v>97</v>
      </c>
      <c r="E22" s="57" t="s">
        <v>74</v>
      </c>
      <c r="F22" s="59" t="s">
        <v>1</v>
      </c>
      <c r="G22" s="56">
        <v>1</v>
      </c>
      <c r="H22" s="56">
        <v>1</v>
      </c>
      <c r="I22" s="56">
        <v>100</v>
      </c>
      <c r="J22" s="59">
        <f t="shared" si="4"/>
        <v>60</v>
      </c>
      <c r="K22" s="72">
        <f t="shared" si="5"/>
        <v>40.088999999999999</v>
      </c>
      <c r="L22" s="67">
        <f t="shared" si="2"/>
        <v>0.66815000000000002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2">
        <v>60</v>
      </c>
      <c r="Z22" s="74">
        <v>40.088999999999999</v>
      </c>
      <c r="AA22" s="67">
        <f t="shared" si="6"/>
        <v>0.66815000000000002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</row>
    <row r="23" spans="1:41" x14ac:dyDescent="0.25">
      <c r="A23" s="59">
        <v>16</v>
      </c>
      <c r="B23" s="78" t="s">
        <v>58</v>
      </c>
      <c r="C23" s="58" t="s">
        <v>59</v>
      </c>
      <c r="D23" s="59">
        <v>97</v>
      </c>
      <c r="E23" s="57" t="s">
        <v>75</v>
      </c>
      <c r="F23" s="59" t="s">
        <v>1</v>
      </c>
      <c r="G23" s="56">
        <v>1</v>
      </c>
      <c r="H23" s="56">
        <v>1</v>
      </c>
      <c r="I23" s="56">
        <v>100</v>
      </c>
      <c r="J23" s="59">
        <f t="shared" si="4"/>
        <v>100</v>
      </c>
      <c r="K23" s="72">
        <f t="shared" si="5"/>
        <v>266.47300000000001</v>
      </c>
      <c r="L23" s="67">
        <f t="shared" si="2"/>
        <v>2.66473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2">
        <v>100</v>
      </c>
      <c r="Z23" s="74">
        <v>266.47300000000001</v>
      </c>
      <c r="AA23" s="67">
        <f t="shared" si="6"/>
        <v>2.66473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</row>
    <row r="24" spans="1:41" ht="25.5" x14ac:dyDescent="0.25">
      <c r="A24" s="59">
        <v>17</v>
      </c>
      <c r="B24" s="78" t="s">
        <v>58</v>
      </c>
      <c r="C24" s="58" t="s">
        <v>59</v>
      </c>
      <c r="D24" s="59">
        <v>97</v>
      </c>
      <c r="E24" s="57" t="s">
        <v>76</v>
      </c>
      <c r="F24" s="59" t="s">
        <v>1</v>
      </c>
      <c r="G24" s="56">
        <v>1</v>
      </c>
      <c r="H24" s="56">
        <v>1</v>
      </c>
      <c r="I24" s="56">
        <v>100</v>
      </c>
      <c r="J24" s="59">
        <f t="shared" si="4"/>
        <v>100</v>
      </c>
      <c r="K24" s="72">
        <f t="shared" si="5"/>
        <v>59.38</v>
      </c>
      <c r="L24" s="67">
        <f t="shared" si="2"/>
        <v>0.59379999999999999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2">
        <v>100</v>
      </c>
      <c r="Z24" s="74">
        <v>59.38</v>
      </c>
      <c r="AA24" s="67">
        <f t="shared" si="6"/>
        <v>0.59379999999999999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</row>
    <row r="25" spans="1:41" ht="25.5" x14ac:dyDescent="0.25">
      <c r="A25" s="59">
        <v>18</v>
      </c>
      <c r="B25" s="78" t="s">
        <v>58</v>
      </c>
      <c r="C25" s="58" t="s">
        <v>59</v>
      </c>
      <c r="D25" s="59">
        <v>97</v>
      </c>
      <c r="E25" s="57" t="s">
        <v>77</v>
      </c>
      <c r="F25" s="59" t="s">
        <v>1</v>
      </c>
      <c r="G25" s="56">
        <v>1</v>
      </c>
      <c r="H25" s="56">
        <v>1</v>
      </c>
      <c r="I25" s="56">
        <v>100</v>
      </c>
      <c r="J25" s="59">
        <f t="shared" si="4"/>
        <v>1500</v>
      </c>
      <c r="K25" s="72">
        <f t="shared" si="5"/>
        <v>101.1</v>
      </c>
      <c r="L25" s="67">
        <f t="shared" si="2"/>
        <v>6.7400000000000002E-2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2">
        <v>1500</v>
      </c>
      <c r="Z25" s="74">
        <v>101.1</v>
      </c>
      <c r="AA25" s="67">
        <f t="shared" si="6"/>
        <v>6.7400000000000002E-2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</row>
    <row r="26" spans="1:41" x14ac:dyDescent="0.25">
      <c r="A26" s="59">
        <v>19</v>
      </c>
      <c r="B26" s="78" t="s">
        <v>58</v>
      </c>
      <c r="C26" s="58" t="s">
        <v>59</v>
      </c>
      <c r="D26" s="59">
        <v>97</v>
      </c>
      <c r="E26" s="57" t="s">
        <v>78</v>
      </c>
      <c r="F26" s="59" t="s">
        <v>1</v>
      </c>
      <c r="G26" s="56">
        <v>1</v>
      </c>
      <c r="H26" s="56">
        <v>1</v>
      </c>
      <c r="I26" s="56">
        <v>100</v>
      </c>
      <c r="J26" s="59">
        <f t="shared" si="4"/>
        <v>50</v>
      </c>
      <c r="K26" s="72">
        <f t="shared" si="5"/>
        <v>50</v>
      </c>
      <c r="L26" s="67">
        <f t="shared" si="2"/>
        <v>1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2">
        <v>50</v>
      </c>
      <c r="Z26" s="74">
        <v>50</v>
      </c>
      <c r="AA26" s="67">
        <f t="shared" si="6"/>
        <v>1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</row>
    <row r="27" spans="1:41" x14ac:dyDescent="0.25">
      <c r="A27" s="59">
        <v>20</v>
      </c>
      <c r="B27" s="78" t="s">
        <v>58</v>
      </c>
      <c r="C27" s="58" t="s">
        <v>59</v>
      </c>
      <c r="D27" s="59">
        <v>97</v>
      </c>
      <c r="E27" s="57" t="s">
        <v>79</v>
      </c>
      <c r="F27" s="59" t="s">
        <v>1</v>
      </c>
      <c r="G27" s="56">
        <v>1</v>
      </c>
      <c r="H27" s="56">
        <v>1</v>
      </c>
      <c r="I27" s="56">
        <v>100</v>
      </c>
      <c r="J27" s="59">
        <f t="shared" si="4"/>
        <v>50</v>
      </c>
      <c r="K27" s="72">
        <f t="shared" si="5"/>
        <v>50</v>
      </c>
      <c r="L27" s="67">
        <f t="shared" si="2"/>
        <v>1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2">
        <v>50</v>
      </c>
      <c r="Z27" s="74">
        <v>50</v>
      </c>
      <c r="AA27" s="67">
        <f t="shared" si="6"/>
        <v>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ht="15.75" customHeight="1" x14ac:dyDescent="0.25">
      <c r="A28" s="59">
        <v>21</v>
      </c>
      <c r="B28" s="78" t="s">
        <v>58</v>
      </c>
      <c r="C28" s="58" t="s">
        <v>59</v>
      </c>
      <c r="D28" s="59">
        <v>97</v>
      </c>
      <c r="E28" s="57" t="s">
        <v>80</v>
      </c>
      <c r="F28" s="59"/>
      <c r="G28" s="56">
        <v>1</v>
      </c>
      <c r="H28" s="56">
        <v>1</v>
      </c>
      <c r="I28" s="56">
        <v>100</v>
      </c>
      <c r="J28" s="59">
        <f t="shared" si="4"/>
        <v>50</v>
      </c>
      <c r="K28" s="72">
        <f t="shared" si="5"/>
        <v>50</v>
      </c>
      <c r="L28" s="67">
        <f t="shared" si="2"/>
        <v>1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2">
        <v>50</v>
      </c>
      <c r="Z28" s="74">
        <v>50</v>
      </c>
      <c r="AA28" s="67">
        <f t="shared" si="6"/>
        <v>1</v>
      </c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  <row r="29" spans="1:41" s="2" customFormat="1" x14ac:dyDescent="0.25">
      <c r="A29" s="63"/>
      <c r="B29" s="64"/>
      <c r="C29" s="63"/>
      <c r="D29" s="63"/>
      <c r="E29" s="65" t="s">
        <v>48</v>
      </c>
      <c r="F29" s="65"/>
      <c r="G29" s="63"/>
      <c r="H29" s="63"/>
      <c r="I29" s="63"/>
      <c r="J29" s="70">
        <f>SUM(J8:J28)</f>
        <v>4531</v>
      </c>
      <c r="K29" s="73">
        <f>SUM(K8:K28)</f>
        <v>4531.3420000000006</v>
      </c>
      <c r="L29" s="71">
        <f>K29/J29</f>
        <v>1.0000754800264844</v>
      </c>
      <c r="M29" s="70"/>
      <c r="N29" s="70"/>
      <c r="O29" s="70"/>
      <c r="P29" s="70"/>
      <c r="Q29" s="70"/>
      <c r="R29" s="70"/>
      <c r="S29" s="70"/>
      <c r="T29" s="70"/>
      <c r="U29" s="70"/>
      <c r="V29" s="70">
        <f>SUM(V8:V28)</f>
        <v>1701</v>
      </c>
      <c r="W29" s="70">
        <f>SUM(W8:W28)</f>
        <v>1701.3420000000001</v>
      </c>
      <c r="X29" s="71">
        <f>W29/V29</f>
        <v>1.0002010582010583</v>
      </c>
      <c r="Y29" s="70">
        <f>SUM(Y8:Y28)</f>
        <v>2830</v>
      </c>
      <c r="Z29" s="73">
        <f>SUM(Z8:Z28)</f>
        <v>2830</v>
      </c>
      <c r="AA29" s="71">
        <f>Z29/Y29</f>
        <v>1</v>
      </c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</row>
    <row r="30" spans="1:41" ht="15.75" customHeight="1" x14ac:dyDescent="0.25">
      <c r="E30" s="3"/>
      <c r="F30" s="3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41" x14ac:dyDescent="0.25">
      <c r="B31" s="10" t="s">
        <v>56</v>
      </c>
    </row>
    <row r="32" spans="1:41" ht="15.75" customHeight="1" x14ac:dyDescent="0.25">
      <c r="B32" s="25" t="s">
        <v>82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41" x14ac:dyDescent="0.25">
      <c r="B33" s="25" t="s">
        <v>83</v>
      </c>
    </row>
    <row r="34" spans="2:41" ht="15.75" customHeight="1" x14ac:dyDescent="0.25">
      <c r="B34" s="25" t="s">
        <v>81</v>
      </c>
    </row>
    <row r="35" spans="2:41" x14ac:dyDescent="0.25">
      <c r="B35" s="25" t="s">
        <v>84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2:41" ht="15.75" customHeight="1" x14ac:dyDescent="0.25"/>
    <row r="38" spans="2:41" ht="15.75" customHeight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40" spans="2:41" ht="15.75" customHeight="1" x14ac:dyDescent="0.25"/>
    <row r="41" spans="2:41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2:41" ht="15.75" customHeight="1" x14ac:dyDescent="0.25"/>
    <row r="44" spans="2:41" ht="15.75" customHeight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6" spans="2:41" ht="15.75" customHeight="1" x14ac:dyDescent="0.25"/>
    <row r="47" spans="2:4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2:41" ht="15.75" customHeight="1" x14ac:dyDescent="0.25"/>
  </sheetData>
  <mergeCells count="23">
    <mergeCell ref="Y6:AA6"/>
    <mergeCell ref="B1:C1"/>
    <mergeCell ref="A4:A7"/>
    <mergeCell ref="B4:B7"/>
    <mergeCell ref="E4:E7"/>
    <mergeCell ref="AO4:AO7"/>
    <mergeCell ref="J5:L5"/>
    <mergeCell ref="J6:J7"/>
    <mergeCell ref="K6:K7"/>
    <mergeCell ref="L6:L7"/>
    <mergeCell ref="M6:O6"/>
    <mergeCell ref="P6:R6"/>
    <mergeCell ref="S6:U6"/>
    <mergeCell ref="J4:AN4"/>
    <mergeCell ref="C4:C7"/>
    <mergeCell ref="D4:D7"/>
    <mergeCell ref="M5:AN5"/>
    <mergeCell ref="F6:F7"/>
    <mergeCell ref="G6:G7"/>
    <mergeCell ref="H6:H7"/>
    <mergeCell ref="F4:I5"/>
    <mergeCell ref="I6:I7"/>
    <mergeCell ref="V6:X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5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6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Ключевые индикаторы</vt:lpstr>
      <vt:lpstr>Мероприятия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Пользователь Windows</cp:lastModifiedBy>
  <cp:lastPrinted>2024-06-13T04:40:58Z</cp:lastPrinted>
  <dcterms:created xsi:type="dcterms:W3CDTF">2022-08-11T12:09:23Z</dcterms:created>
  <dcterms:modified xsi:type="dcterms:W3CDTF">2024-06-13T05:34:03Z</dcterms:modified>
</cp:coreProperties>
</file>